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8" i="1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E26"/>
  <c r="F25"/>
  <c r="E25"/>
  <c r="F24"/>
  <c r="E24"/>
  <c r="F23"/>
  <c r="E23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</calcChain>
</file>

<file path=xl/comments1.xml><?xml version="1.0" encoding="utf-8"?>
<comments xmlns="http://schemas.openxmlformats.org/spreadsheetml/2006/main">
  <authors>
    <author>Автор</author>
  </authors>
  <commentList>
    <comment ref="E4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увеличение налога за счет реализации колб 4-м собственникам</t>
        </r>
      </text>
    </comment>
  </commentList>
</comments>
</file>

<file path=xl/sharedStrings.xml><?xml version="1.0" encoding="utf-8"?>
<sst xmlns="http://schemas.openxmlformats.org/spreadsheetml/2006/main" count="98" uniqueCount="69">
  <si>
    <t>Исполнение бюджета 2018 года</t>
  </si>
  <si>
    <t>РАСХОДЫ</t>
  </si>
  <si>
    <t>отклонение</t>
  </si>
  <si>
    <t>Комментарии</t>
  </si>
  <si>
    <t>План</t>
  </si>
  <si>
    <t>Факт</t>
  </si>
  <si>
    <t>план-факт</t>
  </si>
  <si>
    <t>% от плана 2018</t>
  </si>
  <si>
    <t>1. Содержание и текущий ремонт общего имущества и мест общего пользования</t>
  </si>
  <si>
    <t xml:space="preserve">Общий ФОТ (с учетом налогов) </t>
  </si>
  <si>
    <t>Перерасход из-за премии председателю</t>
  </si>
  <si>
    <t>-</t>
  </si>
  <si>
    <t>Фонд оплаты труда (штатное расписание)</t>
  </si>
  <si>
    <t>Начисления (налоги) на ФОТ</t>
  </si>
  <si>
    <t>Премиальный фонд с начисл. (итоги года) (по соглас. с правлением)</t>
  </si>
  <si>
    <t>Обслуживание ПОСЕЛКА</t>
  </si>
  <si>
    <t>В пределах плана</t>
  </si>
  <si>
    <t>2.1</t>
  </si>
  <si>
    <t>Бонус за обслуживание поселка (по итогам 2018г)</t>
  </si>
  <si>
    <t>Расчетно-кассовое обслуживание (банк)</t>
  </si>
  <si>
    <t>Канцтовары, связь</t>
  </si>
  <si>
    <t>Обслуживание и ремонт цифровой техники (1С, ПК, ксерокс, касс.аппарат..)</t>
  </si>
  <si>
    <t>Перерасход в связи с ремонтом компьютера, установка нового ЖД, внеплановые работы с кассой и 1С.</t>
  </si>
  <si>
    <t>Налог на имущество общедолевой собственности</t>
  </si>
  <si>
    <t>Не использовалась</t>
  </si>
  <si>
    <t>Арендная плата за землю</t>
  </si>
  <si>
    <t>Санитарная обработка территории поселка (от клещей, проверка воды)</t>
  </si>
  <si>
    <t>Перерасход 62 руб</t>
  </si>
  <si>
    <t>Расходы воды и эл.энергии для общего имущества и мест общего пользования (здания, сети, КНС, ТП) (в т.ч. Э/эн )</t>
  </si>
  <si>
    <t>Потери в сетях (электроэнергия)</t>
  </si>
  <si>
    <t>Текущий ремонт общего имущества и мест общего пользования</t>
  </si>
  <si>
    <t>Ремонт лестницы</t>
  </si>
  <si>
    <t>Профилактический ремонт КНС</t>
  </si>
  <si>
    <t>Прочие расходы</t>
  </si>
  <si>
    <t>Ремонт дорог поселка</t>
  </si>
  <si>
    <t>Перерасход - дополнительно приобретался битум на сумму 18646</t>
  </si>
  <si>
    <t>Затраты за счет средств накопленных резервов ТСЖ, по решению Правления</t>
  </si>
  <si>
    <t>Перерасход: 176030 - водоотведение вдоль забора ТСН, 36549,2 - ремонт КПП, 57300 - ремонт шлагбаума</t>
  </si>
  <si>
    <t>Пост Охраны, шлагбаум, дополнительное видеонаблюдение</t>
  </si>
  <si>
    <t>Благоустройство верхней площадки, отсыпка, замена ворот, ремонт внешнего периметра забора, водоотведение</t>
  </si>
  <si>
    <t xml:space="preserve">Финансирование  дефицита 410 рублей расчетного взноса в месяц с 64 собственников, без увеличения в 2018г взноса  </t>
  </si>
  <si>
    <t>Прочие расходы по решению Общего собрания или Правления</t>
  </si>
  <si>
    <t>Устранение аварийных ситуаций</t>
  </si>
  <si>
    <t>Перерасход: 57300 - авария на КНС и ремонт насосов, 18000 - порыв э/кабеля, 16260 - поломка водонагревателя ТСН</t>
  </si>
  <si>
    <t>Уборка территории (услуги сторонних организаций, ГСМ для техники, ПЩС)</t>
  </si>
  <si>
    <t>В пределах плана.</t>
  </si>
  <si>
    <t>вывоз снега</t>
  </si>
  <si>
    <t>вывоз мусора машинами</t>
  </si>
  <si>
    <t>обработка деревьев</t>
  </si>
  <si>
    <t>ПЩС</t>
  </si>
  <si>
    <t>бензин в уборочную технику</t>
  </si>
  <si>
    <t>уборка крыши</t>
  </si>
  <si>
    <t>Содержание Бобкэта</t>
  </si>
  <si>
    <t xml:space="preserve">Перерасход - удорожание топлива, интенсивания эксплуатация минипогрузчика. </t>
  </si>
  <si>
    <t>Топливо</t>
  </si>
  <si>
    <t>Масла, смазки, детали, смена резины</t>
  </si>
  <si>
    <t>Вывоз ТБО</t>
  </si>
  <si>
    <t>Хозинвентарь, хоз.товары, инструменты</t>
  </si>
  <si>
    <t>ОХРАНА ПОСЕЛКА</t>
  </si>
  <si>
    <t>Непредвиденные расходы (по соглас. с правлением)</t>
  </si>
  <si>
    <t>Расход на услуги нотариуса</t>
  </si>
  <si>
    <t>Налоги</t>
  </si>
  <si>
    <t>Содержание ТП</t>
  </si>
  <si>
    <t>Так же ТСН "Серебряный бор" были получны доходы:</t>
  </si>
  <si>
    <t>Платные услуги населению</t>
  </si>
  <si>
    <t>Услуги по размещению оборудования в здании ТСН</t>
  </si>
  <si>
    <t>Получен % на остаток ден.средств на счете</t>
  </si>
  <si>
    <t>Получен % по депозиту 500000</t>
  </si>
  <si>
    <t>Увеличение налога в связи с получением доп.дохода (реализация материалов собственникам)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</si>
</sst>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10" xfId="1" applyNumberFormat="1" applyFont="1" applyFill="1" applyBorder="1" applyAlignment="1">
      <alignment horizontal="center" vertical="center"/>
    </xf>
    <xf numFmtId="10" fontId="5" fillId="3" borderId="11" xfId="1" applyNumberFormat="1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43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/>
    </xf>
    <xf numFmtId="10" fontId="5" fillId="0" borderId="15" xfId="1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1" fontId="7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43" fontId="7" fillId="0" borderId="2" xfId="0" applyNumberFormat="1" applyFont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/>
    </xf>
    <xf numFmtId="10" fontId="8" fillId="0" borderId="3" xfId="1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1" fontId="7" fillId="0" borderId="17" xfId="1" applyNumberFormat="1" applyFont="1" applyBorder="1" applyAlignment="1">
      <alignment horizontal="center" vertical="center"/>
    </xf>
    <xf numFmtId="0" fontId="7" fillId="0" borderId="18" xfId="1" applyFont="1" applyBorder="1" applyAlignment="1">
      <alignment horizontal="left" vertical="center" wrapText="1"/>
    </xf>
    <xf numFmtId="43" fontId="7" fillId="0" borderId="18" xfId="0" applyNumberFormat="1" applyFont="1" applyBorder="1" applyAlignment="1">
      <alignment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/>
    </xf>
    <xf numFmtId="10" fontId="8" fillId="0" borderId="19" xfId="1" applyNumberFormat="1" applyFont="1" applyFill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43" fontId="7" fillId="0" borderId="6" xfId="0" applyNumberFormat="1" applyFont="1" applyBorder="1" applyAlignment="1">
      <alignment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1" fontId="7" fillId="0" borderId="9" xfId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 wrapText="1"/>
    </xf>
    <xf numFmtId="43" fontId="3" fillId="0" borderId="10" xfId="0" applyNumberFormat="1" applyFont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/>
    </xf>
    <xf numFmtId="10" fontId="5" fillId="0" borderId="11" xfId="1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1" fontId="7" fillId="0" borderId="9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center" wrapText="1"/>
    </xf>
    <xf numFmtId="43" fontId="3" fillId="0" borderId="21" xfId="0" applyNumberFormat="1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center" vertical="center"/>
    </xf>
    <xf numFmtId="10" fontId="5" fillId="0" borderId="22" xfId="1" applyNumberFormat="1" applyFont="1" applyFill="1" applyBorder="1" applyAlignment="1">
      <alignment horizontal="center" vertical="center"/>
    </xf>
    <xf numFmtId="49" fontId="7" fillId="0" borderId="23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 wrapText="1"/>
    </xf>
    <xf numFmtId="1" fontId="7" fillId="0" borderId="23" xfId="1" applyNumberFormat="1" applyFont="1" applyBorder="1" applyAlignment="1">
      <alignment horizontal="center" vertical="center"/>
    </xf>
    <xf numFmtId="0" fontId="7" fillId="0" borderId="21" xfId="1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43" fontId="3" fillId="0" borderId="21" xfId="0" applyNumberFormat="1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3" fontId="3" fillId="0" borderId="25" xfId="0" applyNumberFormat="1" applyFont="1" applyBorder="1" applyAlignment="1">
      <alignment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5" xfId="1" applyNumberFormat="1" applyFont="1" applyFill="1" applyBorder="1" applyAlignment="1">
      <alignment horizontal="center" vertical="center"/>
    </xf>
    <xf numFmtId="10" fontId="5" fillId="0" borderId="26" xfId="1" applyNumberFormat="1" applyFont="1" applyFill="1" applyBorder="1" applyAlignment="1">
      <alignment horizontal="center" vertical="center"/>
    </xf>
    <xf numFmtId="1" fontId="7" fillId="0" borderId="27" xfId="1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10" fontId="8" fillId="0" borderId="7" xfId="1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vertical="center" wrapText="1"/>
    </xf>
    <xf numFmtId="3" fontId="7" fillId="0" borderId="10" xfId="1" applyNumberFormat="1" applyFont="1" applyFill="1" applyBorder="1" applyAlignment="1">
      <alignment horizontal="center" vertical="center"/>
    </xf>
    <xf numFmtId="43" fontId="3" fillId="0" borderId="25" xfId="0" applyNumberFormat="1" applyFont="1" applyBorder="1" applyAlignment="1">
      <alignment horizontal="left" vertical="center" wrapText="1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1" fontId="7" fillId="0" borderId="13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 wrapText="1"/>
    </xf>
    <xf numFmtId="1" fontId="7" fillId="0" borderId="23" xfId="1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Alignment="1"/>
  </cellXfs>
  <cellStyles count="3">
    <cellStyle name="Excel Built-in Normal" xfId="2"/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G43" sqref="G43"/>
    </sheetView>
  </sheetViews>
  <sheetFormatPr defaultRowHeight="15"/>
  <cols>
    <col min="1" max="1" width="10.140625" bestFit="1" customWidth="1"/>
    <col min="2" max="2" width="60.28515625" customWidth="1"/>
    <col min="3" max="3" width="16.7109375" customWidth="1"/>
    <col min="4" max="4" width="14.85546875" customWidth="1"/>
    <col min="5" max="5" width="15.85546875" customWidth="1"/>
    <col min="6" max="6" width="15.5703125" customWidth="1"/>
    <col min="7" max="7" width="58.7109375" bestFit="1" customWidth="1"/>
  </cols>
  <sheetData>
    <row r="1" spans="1:7" ht="16.5" thickBot="1">
      <c r="A1" s="1"/>
      <c r="B1" s="2" t="s">
        <v>0</v>
      </c>
      <c r="C1" s="1"/>
      <c r="D1" s="1"/>
      <c r="E1" s="1"/>
      <c r="F1" s="1"/>
    </row>
    <row r="2" spans="1:7" ht="15.75" customHeight="1">
      <c r="A2" s="3" t="s">
        <v>1</v>
      </c>
      <c r="B2" s="4"/>
      <c r="C2" s="5">
        <v>2018</v>
      </c>
      <c r="D2" s="5"/>
      <c r="E2" s="6" t="s">
        <v>2</v>
      </c>
      <c r="F2" s="7"/>
      <c r="G2" s="8" t="s">
        <v>3</v>
      </c>
    </row>
    <row r="3" spans="1:7" ht="32.25" thickBot="1">
      <c r="A3" s="9"/>
      <c r="B3" s="10"/>
      <c r="C3" s="11" t="s">
        <v>4</v>
      </c>
      <c r="D3" s="12" t="s">
        <v>5</v>
      </c>
      <c r="E3" s="13" t="s">
        <v>6</v>
      </c>
      <c r="F3" s="14" t="s">
        <v>7</v>
      </c>
      <c r="G3" s="15"/>
    </row>
    <row r="4" spans="1:7" ht="16.5" customHeight="1" thickBot="1">
      <c r="A4" s="16" t="s">
        <v>8</v>
      </c>
      <c r="B4" s="17"/>
      <c r="C4" s="18">
        <v>7749938.8799999999</v>
      </c>
      <c r="D4" s="18">
        <v>7399441.4799999995</v>
      </c>
      <c r="E4" s="19">
        <f>C4-D4</f>
        <v>350497.40000000037</v>
      </c>
      <c r="F4" s="20">
        <f>D4/C4</f>
        <v>0.95477417236095674</v>
      </c>
      <c r="G4" s="21"/>
    </row>
    <row r="5" spans="1:7" ht="16.5" thickBot="1">
      <c r="A5" s="22">
        <v>1</v>
      </c>
      <c r="B5" s="23" t="s">
        <v>9</v>
      </c>
      <c r="C5" s="24">
        <v>820893.88</v>
      </c>
      <c r="D5" s="25">
        <v>900389.45</v>
      </c>
      <c r="E5" s="26">
        <f>C5-D5</f>
        <v>-79495.569999999949</v>
      </c>
      <c r="F5" s="27">
        <f t="shared" ref="F5:F33" si="0">D5/C5</f>
        <v>1.0968402517509328</v>
      </c>
      <c r="G5" s="28" t="s">
        <v>10</v>
      </c>
    </row>
    <row r="6" spans="1:7" ht="15.75">
      <c r="A6" s="29" t="s">
        <v>11</v>
      </c>
      <c r="B6" s="30" t="s">
        <v>12</v>
      </c>
      <c r="C6" s="31">
        <v>682940</v>
      </c>
      <c r="D6" s="32">
        <v>681562.24</v>
      </c>
      <c r="E6" s="33">
        <f>C6-D6</f>
        <v>1377.7600000000093</v>
      </c>
      <c r="F6" s="34">
        <f t="shared" si="0"/>
        <v>0.99798260462119659</v>
      </c>
      <c r="G6" s="35"/>
    </row>
    <row r="7" spans="1:7" ht="15.75">
      <c r="A7" s="36" t="s">
        <v>11</v>
      </c>
      <c r="B7" s="37" t="s">
        <v>13</v>
      </c>
      <c r="C7" s="38">
        <v>137953.88</v>
      </c>
      <c r="D7" s="39">
        <v>148827.21000000002</v>
      </c>
      <c r="E7" s="40">
        <f>C7-D7</f>
        <v>-10873.330000000016</v>
      </c>
      <c r="F7" s="41">
        <f t="shared" si="0"/>
        <v>1.0788185877773067</v>
      </c>
      <c r="G7" s="35"/>
    </row>
    <row r="8" spans="1:7" ht="32.25" thickBot="1">
      <c r="A8" s="42" t="s">
        <v>11</v>
      </c>
      <c r="B8" s="43" t="s">
        <v>14</v>
      </c>
      <c r="C8" s="44">
        <v>0</v>
      </c>
      <c r="D8" s="45">
        <v>70000</v>
      </c>
      <c r="E8" s="46">
        <f>C8-D8</f>
        <v>-70000</v>
      </c>
      <c r="F8" s="47" t="e">
        <f>D8/C8</f>
        <v>#DIV/0!</v>
      </c>
      <c r="G8" s="35"/>
    </row>
    <row r="9" spans="1:7" ht="16.5" thickBot="1">
      <c r="A9" s="48"/>
      <c r="B9" s="49"/>
      <c r="C9" s="50"/>
      <c r="D9" s="51"/>
      <c r="E9" s="52">
        <f t="shared" ref="E9:E46" si="1">C9-D9</f>
        <v>0</v>
      </c>
      <c r="F9" s="53" t="e">
        <f t="shared" si="0"/>
        <v>#DIV/0!</v>
      </c>
      <c r="G9" s="54"/>
    </row>
    <row r="10" spans="1:7" ht="16.5" thickBot="1">
      <c r="A10" s="55">
        <v>2</v>
      </c>
      <c r="B10" s="56" t="s">
        <v>15</v>
      </c>
      <c r="C10" s="57">
        <v>2259155</v>
      </c>
      <c r="D10" s="58">
        <v>2259155</v>
      </c>
      <c r="E10" s="59">
        <f t="shared" si="1"/>
        <v>0</v>
      </c>
      <c r="F10" s="60">
        <f t="shared" si="0"/>
        <v>1</v>
      </c>
      <c r="G10" s="54" t="s">
        <v>16</v>
      </c>
    </row>
    <row r="11" spans="1:7" ht="16.5" thickBot="1">
      <c r="A11" s="61" t="s">
        <v>17</v>
      </c>
      <c r="B11" s="62" t="s">
        <v>18</v>
      </c>
      <c r="C11" s="57">
        <v>185900</v>
      </c>
      <c r="D11" s="58">
        <v>185900</v>
      </c>
      <c r="E11" s="59">
        <f t="shared" si="1"/>
        <v>0</v>
      </c>
      <c r="F11" s="60">
        <f t="shared" si="0"/>
        <v>1</v>
      </c>
      <c r="G11" s="54" t="s">
        <v>16</v>
      </c>
    </row>
    <row r="12" spans="1:7" ht="16.5" thickBot="1">
      <c r="A12" s="63">
        <v>3</v>
      </c>
      <c r="B12" s="64" t="s">
        <v>19</v>
      </c>
      <c r="C12" s="57">
        <v>47000</v>
      </c>
      <c r="D12" s="58">
        <v>42439.03</v>
      </c>
      <c r="E12" s="59">
        <f t="shared" si="1"/>
        <v>4560.9700000000012</v>
      </c>
      <c r="F12" s="60">
        <f t="shared" si="0"/>
        <v>0.90295808510638298</v>
      </c>
      <c r="G12" s="65" t="s">
        <v>16</v>
      </c>
    </row>
    <row r="13" spans="1:7" ht="16.5" thickBot="1">
      <c r="A13" s="63">
        <v>4</v>
      </c>
      <c r="B13" s="64" t="s">
        <v>20</v>
      </c>
      <c r="C13" s="57">
        <v>41000</v>
      </c>
      <c r="D13" s="58">
        <v>36065.369999999995</v>
      </c>
      <c r="E13" s="59">
        <f t="shared" si="1"/>
        <v>4934.6300000000047</v>
      </c>
      <c r="F13" s="60">
        <f t="shared" si="0"/>
        <v>0.87964317073170717</v>
      </c>
      <c r="G13" s="65" t="s">
        <v>16</v>
      </c>
    </row>
    <row r="14" spans="1:7" ht="32.25" thickBot="1">
      <c r="A14" s="63">
        <v>5</v>
      </c>
      <c r="B14" s="64" t="s">
        <v>21</v>
      </c>
      <c r="C14" s="57">
        <v>77700</v>
      </c>
      <c r="D14" s="58">
        <v>87214</v>
      </c>
      <c r="E14" s="59">
        <f t="shared" si="1"/>
        <v>-9514</v>
      </c>
      <c r="F14" s="60">
        <f t="shared" si="0"/>
        <v>1.1224453024453025</v>
      </c>
      <c r="G14" s="54" t="s">
        <v>22</v>
      </c>
    </row>
    <row r="15" spans="1:7" ht="16.5" thickBot="1">
      <c r="A15" s="63">
        <v>6</v>
      </c>
      <c r="B15" s="64" t="s">
        <v>23</v>
      </c>
      <c r="C15" s="57">
        <v>0</v>
      </c>
      <c r="D15" s="58">
        <v>0</v>
      </c>
      <c r="E15" s="59">
        <f t="shared" si="1"/>
        <v>0</v>
      </c>
      <c r="F15" s="60" t="e">
        <f t="shared" si="0"/>
        <v>#DIV/0!</v>
      </c>
      <c r="G15" s="66" t="s">
        <v>24</v>
      </c>
    </row>
    <row r="16" spans="1:7" ht="16.5" thickBot="1">
      <c r="A16" s="63">
        <v>7</v>
      </c>
      <c r="B16" s="64" t="s">
        <v>25</v>
      </c>
      <c r="C16" s="57">
        <v>0</v>
      </c>
      <c r="D16" s="58">
        <v>0</v>
      </c>
      <c r="E16" s="59">
        <f t="shared" si="1"/>
        <v>0</v>
      </c>
      <c r="F16" s="60" t="e">
        <f t="shared" si="0"/>
        <v>#DIV/0!</v>
      </c>
      <c r="G16" s="66" t="s">
        <v>24</v>
      </c>
    </row>
    <row r="17" spans="1:7" ht="32.25" thickBot="1">
      <c r="A17" s="63">
        <v>8</v>
      </c>
      <c r="B17" s="64" t="s">
        <v>26</v>
      </c>
      <c r="C17" s="67">
        <v>83500</v>
      </c>
      <c r="D17" s="58">
        <v>83562.25999999998</v>
      </c>
      <c r="E17" s="59">
        <f t="shared" si="1"/>
        <v>-62.259999999980209</v>
      </c>
      <c r="F17" s="60">
        <f t="shared" si="0"/>
        <v>1.0007456287425147</v>
      </c>
      <c r="G17" s="65" t="s">
        <v>27</v>
      </c>
    </row>
    <row r="18" spans="1:7" ht="32.25" thickBot="1">
      <c r="A18" s="63">
        <v>9</v>
      </c>
      <c r="B18" s="64" t="s">
        <v>28</v>
      </c>
      <c r="C18" s="67">
        <v>390000</v>
      </c>
      <c r="D18" s="58">
        <v>348580.22</v>
      </c>
      <c r="E18" s="59">
        <f t="shared" si="1"/>
        <v>41419.780000000028</v>
      </c>
      <c r="F18" s="60">
        <f t="shared" si="0"/>
        <v>0.89379543589743582</v>
      </c>
      <c r="G18" s="68" t="s">
        <v>16</v>
      </c>
    </row>
    <row r="19" spans="1:7" ht="16.5" thickBot="1">
      <c r="A19" s="63">
        <v>10</v>
      </c>
      <c r="B19" s="64" t="s">
        <v>29</v>
      </c>
      <c r="C19" s="69">
        <v>270000</v>
      </c>
      <c r="D19" s="70">
        <v>234444.77000000002</v>
      </c>
      <c r="E19" s="71">
        <f t="shared" si="1"/>
        <v>35555.229999999981</v>
      </c>
      <c r="F19" s="72">
        <f t="shared" si="0"/>
        <v>0.86831396296296304</v>
      </c>
      <c r="G19" s="68" t="s">
        <v>16</v>
      </c>
    </row>
    <row r="20" spans="1:7" ht="32.25" thickBot="1">
      <c r="A20" s="73">
        <v>11</v>
      </c>
      <c r="B20" s="74" t="s">
        <v>30</v>
      </c>
      <c r="C20" s="31">
        <v>130000</v>
      </c>
      <c r="D20" s="32">
        <v>106767.44</v>
      </c>
      <c r="E20" s="33">
        <f t="shared" si="1"/>
        <v>23232.559999999998</v>
      </c>
      <c r="F20" s="34">
        <f t="shared" si="0"/>
        <v>0.82128800000000002</v>
      </c>
      <c r="G20" s="75" t="s">
        <v>16</v>
      </c>
    </row>
    <row r="21" spans="1:7" ht="15.75">
      <c r="A21" s="29" t="s">
        <v>11</v>
      </c>
      <c r="B21" s="30" t="s">
        <v>31</v>
      </c>
      <c r="C21" s="38"/>
      <c r="D21" s="39">
        <v>0</v>
      </c>
      <c r="E21" s="40">
        <f t="shared" si="1"/>
        <v>0</v>
      </c>
      <c r="F21" s="41" t="e">
        <f t="shared" si="0"/>
        <v>#DIV/0!</v>
      </c>
      <c r="G21" s="76"/>
    </row>
    <row r="22" spans="1:7" ht="16.5" thickBot="1">
      <c r="A22" s="36" t="s">
        <v>11</v>
      </c>
      <c r="B22" s="37" t="s">
        <v>32</v>
      </c>
      <c r="C22" s="44">
        <v>80000</v>
      </c>
      <c r="D22" s="45">
        <v>80000</v>
      </c>
      <c r="E22" s="46">
        <f t="shared" si="1"/>
        <v>0</v>
      </c>
      <c r="F22" s="77">
        <v>0</v>
      </c>
      <c r="G22" s="76"/>
    </row>
    <row r="23" spans="1:7" ht="32.25" customHeight="1" thickBot="1">
      <c r="A23" s="42" t="s">
        <v>11</v>
      </c>
      <c r="B23" s="43" t="s">
        <v>33</v>
      </c>
      <c r="C23" s="78">
        <v>50000</v>
      </c>
      <c r="D23" s="51">
        <v>26767.440000000002</v>
      </c>
      <c r="E23" s="79">
        <f t="shared" si="1"/>
        <v>23232.559999999998</v>
      </c>
      <c r="F23" s="53">
        <f t="shared" si="0"/>
        <v>0.53534880000000007</v>
      </c>
      <c r="G23" s="28"/>
    </row>
    <row r="24" spans="1:7" ht="32.25" thickBot="1">
      <c r="A24" s="48">
        <v>12</v>
      </c>
      <c r="B24" s="49" t="s">
        <v>34</v>
      </c>
      <c r="C24" s="80">
        <v>200000</v>
      </c>
      <c r="D24" s="70">
        <v>218645</v>
      </c>
      <c r="E24" s="71">
        <f t="shared" si="1"/>
        <v>-18645</v>
      </c>
      <c r="F24" s="53">
        <f t="shared" si="0"/>
        <v>1.0932249999999999</v>
      </c>
      <c r="G24" s="54" t="s">
        <v>35</v>
      </c>
    </row>
    <row r="25" spans="1:7" ht="32.25" thickBot="1">
      <c r="A25" s="73">
        <v>13</v>
      </c>
      <c r="B25" s="74" t="s">
        <v>36</v>
      </c>
      <c r="C25" s="31">
        <v>600000</v>
      </c>
      <c r="D25" s="32">
        <v>740279.2</v>
      </c>
      <c r="E25" s="33">
        <f t="shared" si="1"/>
        <v>-140279.19999999995</v>
      </c>
      <c r="F25" s="34">
        <f t="shared" si="0"/>
        <v>1.2337986666666665</v>
      </c>
      <c r="G25" s="35" t="s">
        <v>37</v>
      </c>
    </row>
    <row r="26" spans="1:7" ht="31.5">
      <c r="A26" s="29" t="s">
        <v>11</v>
      </c>
      <c r="B26" s="30" t="s">
        <v>38</v>
      </c>
      <c r="C26" s="38">
        <v>0</v>
      </c>
      <c r="D26" s="39">
        <v>93849.2</v>
      </c>
      <c r="E26" s="40">
        <f t="shared" si="1"/>
        <v>-93849.2</v>
      </c>
      <c r="F26" s="41">
        <v>0</v>
      </c>
      <c r="G26" s="35"/>
    </row>
    <row r="27" spans="1:7" ht="31.5">
      <c r="A27" s="36" t="s">
        <v>11</v>
      </c>
      <c r="B27" s="37" t="s">
        <v>39</v>
      </c>
      <c r="C27" s="38">
        <v>0</v>
      </c>
      <c r="D27" s="39">
        <v>176030</v>
      </c>
      <c r="E27" s="40">
        <f t="shared" si="1"/>
        <v>-176030</v>
      </c>
      <c r="F27" s="41" t="e">
        <f t="shared" si="0"/>
        <v>#DIV/0!</v>
      </c>
      <c r="G27" s="35"/>
    </row>
    <row r="28" spans="1:7" ht="48" thickBot="1">
      <c r="A28" s="81" t="s">
        <v>11</v>
      </c>
      <c r="B28" s="82" t="s">
        <v>40</v>
      </c>
      <c r="C28" s="44">
        <v>314880</v>
      </c>
      <c r="D28" s="45">
        <v>314880</v>
      </c>
      <c r="E28" s="46">
        <f t="shared" si="1"/>
        <v>0</v>
      </c>
      <c r="F28" s="77">
        <f t="shared" si="0"/>
        <v>1</v>
      </c>
      <c r="G28" s="35"/>
    </row>
    <row r="29" spans="1:7" ht="32.25" thickBot="1">
      <c r="A29" s="42" t="s">
        <v>11</v>
      </c>
      <c r="B29" s="43" t="s">
        <v>41</v>
      </c>
      <c r="C29" s="78">
        <v>155520</v>
      </c>
      <c r="D29" s="51">
        <v>155520</v>
      </c>
      <c r="E29" s="52">
        <f t="shared" si="1"/>
        <v>0</v>
      </c>
      <c r="F29" s="53">
        <f t="shared" si="0"/>
        <v>1</v>
      </c>
      <c r="G29" s="35"/>
    </row>
    <row r="30" spans="1:7" ht="48" thickBot="1">
      <c r="A30" s="48">
        <v>14</v>
      </c>
      <c r="B30" s="49" t="s">
        <v>42</v>
      </c>
      <c r="C30" s="69">
        <v>100000</v>
      </c>
      <c r="D30" s="70">
        <v>91560</v>
      </c>
      <c r="E30" s="52">
        <f t="shared" si="1"/>
        <v>8440</v>
      </c>
      <c r="F30" s="72">
        <f t="shared" si="0"/>
        <v>0.91559999999999997</v>
      </c>
      <c r="G30" s="83" t="s">
        <v>43</v>
      </c>
    </row>
    <row r="31" spans="1:7" ht="32.25" thickBot="1">
      <c r="A31" s="73">
        <v>15</v>
      </c>
      <c r="B31" s="74" t="s">
        <v>44</v>
      </c>
      <c r="C31" s="31">
        <v>156400</v>
      </c>
      <c r="D31" s="32">
        <v>68489.02</v>
      </c>
      <c r="E31" s="52">
        <f t="shared" si="1"/>
        <v>87910.98</v>
      </c>
      <c r="F31" s="34">
        <f t="shared" si="0"/>
        <v>0.43790933503836321</v>
      </c>
      <c r="G31" s="76" t="s">
        <v>45</v>
      </c>
    </row>
    <row r="32" spans="1:7" ht="16.5" thickBot="1">
      <c r="A32" s="29" t="s">
        <v>11</v>
      </c>
      <c r="B32" s="30" t="s">
        <v>46</v>
      </c>
      <c r="C32" s="38">
        <v>25000</v>
      </c>
      <c r="D32" s="39">
        <v>22650</v>
      </c>
      <c r="E32" s="52">
        <f t="shared" si="1"/>
        <v>2350</v>
      </c>
      <c r="F32" s="41">
        <f t="shared" si="0"/>
        <v>0.90600000000000003</v>
      </c>
      <c r="G32" s="76"/>
    </row>
    <row r="33" spans="1:7" ht="16.5" thickBot="1">
      <c r="A33" s="36" t="s">
        <v>11</v>
      </c>
      <c r="B33" s="37" t="s">
        <v>47</v>
      </c>
      <c r="C33" s="38">
        <v>102000</v>
      </c>
      <c r="D33" s="39">
        <v>12500</v>
      </c>
      <c r="E33" s="52">
        <f t="shared" si="1"/>
        <v>89500</v>
      </c>
      <c r="F33" s="41">
        <f t="shared" si="0"/>
        <v>0.12254901960784313</v>
      </c>
      <c r="G33" s="76"/>
    </row>
    <row r="34" spans="1:7" ht="16.5" thickBot="1">
      <c r="A34" s="36" t="s">
        <v>11</v>
      </c>
      <c r="B34" s="37" t="s">
        <v>48</v>
      </c>
      <c r="C34" s="38">
        <v>0</v>
      </c>
      <c r="D34" s="39">
        <v>0</v>
      </c>
      <c r="E34" s="52">
        <f t="shared" si="1"/>
        <v>0</v>
      </c>
      <c r="F34" s="41" t="e">
        <f>D34/C34</f>
        <v>#DIV/0!</v>
      </c>
      <c r="G34" s="76"/>
    </row>
    <row r="35" spans="1:7" ht="16.5" thickBot="1">
      <c r="A35" s="36" t="s">
        <v>11</v>
      </c>
      <c r="B35" s="37" t="s">
        <v>49</v>
      </c>
      <c r="C35" s="38">
        <v>8000</v>
      </c>
      <c r="D35" s="45">
        <v>9400</v>
      </c>
      <c r="E35" s="52">
        <f t="shared" si="1"/>
        <v>-1400</v>
      </c>
      <c r="F35" s="41">
        <f t="shared" ref="F35:F46" si="2">D35/C35</f>
        <v>1.175</v>
      </c>
      <c r="G35" s="76"/>
    </row>
    <row r="36" spans="1:7" ht="16.5" thickBot="1">
      <c r="A36" s="36" t="s">
        <v>11</v>
      </c>
      <c r="B36" s="37" t="s">
        <v>50</v>
      </c>
      <c r="C36" s="44">
        <v>15000</v>
      </c>
      <c r="D36" s="84">
        <v>17539.02</v>
      </c>
      <c r="E36" s="52">
        <f t="shared" si="1"/>
        <v>-2539.0200000000004</v>
      </c>
      <c r="F36" s="41">
        <f t="shared" si="2"/>
        <v>1.169268</v>
      </c>
      <c r="G36" s="28"/>
    </row>
    <row r="37" spans="1:7" ht="16.5" customHeight="1" thickBot="1">
      <c r="A37" s="42" t="s">
        <v>11</v>
      </c>
      <c r="B37" s="43" t="s">
        <v>51</v>
      </c>
      <c r="C37" s="24">
        <v>6400</v>
      </c>
      <c r="D37" s="32">
        <v>6400</v>
      </c>
      <c r="E37" s="52">
        <f t="shared" si="1"/>
        <v>0</v>
      </c>
      <c r="F37" s="41">
        <f t="shared" si="2"/>
        <v>1</v>
      </c>
      <c r="G37" s="54" t="s">
        <v>45</v>
      </c>
    </row>
    <row r="38" spans="1:7" ht="16.5" thickBot="1">
      <c r="A38" s="85">
        <v>16</v>
      </c>
      <c r="B38" s="86" t="s">
        <v>52</v>
      </c>
      <c r="C38" s="31">
        <v>100000</v>
      </c>
      <c r="D38" s="45">
        <v>113299.38</v>
      </c>
      <c r="E38" s="52">
        <f t="shared" si="1"/>
        <v>-13299.380000000005</v>
      </c>
      <c r="F38" s="41">
        <f t="shared" si="2"/>
        <v>1.1329937999999999</v>
      </c>
      <c r="G38" s="75" t="s">
        <v>53</v>
      </c>
    </row>
    <row r="39" spans="1:7" ht="16.5" thickBot="1">
      <c r="A39" s="29" t="s">
        <v>11</v>
      </c>
      <c r="B39" s="30" t="s">
        <v>54</v>
      </c>
      <c r="C39" s="44">
        <v>60000</v>
      </c>
      <c r="D39" s="51">
        <v>78203.5</v>
      </c>
      <c r="E39" s="52">
        <f t="shared" si="1"/>
        <v>-18203.5</v>
      </c>
      <c r="F39" s="41">
        <f t="shared" si="2"/>
        <v>1.3033916666666667</v>
      </c>
      <c r="G39" s="76"/>
    </row>
    <row r="40" spans="1:7" ht="16.5" thickBot="1">
      <c r="A40" s="42" t="s">
        <v>11</v>
      </c>
      <c r="B40" s="43" t="s">
        <v>55</v>
      </c>
      <c r="C40" s="50">
        <v>40000</v>
      </c>
      <c r="D40" s="58">
        <v>35095.879999999997</v>
      </c>
      <c r="E40" s="52">
        <f t="shared" si="1"/>
        <v>4904.1200000000026</v>
      </c>
      <c r="F40" s="41">
        <f t="shared" si="2"/>
        <v>0.87739699999999998</v>
      </c>
      <c r="G40" s="28"/>
    </row>
    <row r="41" spans="1:7" ht="16.5" thickBot="1">
      <c r="A41" s="48">
        <v>17</v>
      </c>
      <c r="B41" s="49" t="s">
        <v>56</v>
      </c>
      <c r="C41" s="57">
        <v>110670</v>
      </c>
      <c r="D41" s="58">
        <v>104439.75</v>
      </c>
      <c r="E41" s="52">
        <f t="shared" si="1"/>
        <v>6230.25</v>
      </c>
      <c r="F41" s="41">
        <f t="shared" si="2"/>
        <v>0.94370425589590679</v>
      </c>
      <c r="G41" s="54" t="s">
        <v>45</v>
      </c>
    </row>
    <row r="42" spans="1:7" ht="16.5" thickBot="1">
      <c r="A42" s="63">
        <v>18</v>
      </c>
      <c r="B42" s="64" t="s">
        <v>57</v>
      </c>
      <c r="C42" s="57">
        <v>190000</v>
      </c>
      <c r="D42" s="58">
        <v>128040.59</v>
      </c>
      <c r="E42" s="52">
        <f t="shared" si="1"/>
        <v>61959.41</v>
      </c>
      <c r="F42" s="41">
        <f t="shared" si="2"/>
        <v>0.67389784210526316</v>
      </c>
      <c r="G42" s="54" t="s">
        <v>16</v>
      </c>
    </row>
    <row r="43" spans="1:7" ht="16.5" thickBot="1">
      <c r="A43" s="87">
        <v>19</v>
      </c>
      <c r="B43" s="62" t="s">
        <v>58</v>
      </c>
      <c r="C43" s="57">
        <v>1809720</v>
      </c>
      <c r="D43" s="70">
        <v>1809720</v>
      </c>
      <c r="E43" s="52">
        <f t="shared" si="1"/>
        <v>0</v>
      </c>
      <c r="F43" s="41">
        <f t="shared" si="2"/>
        <v>1</v>
      </c>
      <c r="G43" s="54" t="s">
        <v>16</v>
      </c>
    </row>
    <row r="44" spans="1:7" ht="16.5" thickBot="1">
      <c r="A44" s="63">
        <v>20</v>
      </c>
      <c r="B44" s="64" t="s">
        <v>59</v>
      </c>
      <c r="C44" s="80">
        <v>50000</v>
      </c>
      <c r="D44" s="88">
        <v>16400</v>
      </c>
      <c r="E44" s="52">
        <f t="shared" si="1"/>
        <v>33600</v>
      </c>
      <c r="F44" s="41">
        <f t="shared" si="2"/>
        <v>0.32800000000000001</v>
      </c>
      <c r="G44" s="54" t="s">
        <v>60</v>
      </c>
    </row>
    <row r="45" spans="1:7" ht="32.25" thickBot="1">
      <c r="A45" s="73">
        <v>21</v>
      </c>
      <c r="B45" s="74" t="s">
        <v>61</v>
      </c>
      <c r="C45" s="57">
        <v>8000</v>
      </c>
      <c r="D45" s="57">
        <v>9951</v>
      </c>
      <c r="E45" s="52">
        <f t="shared" si="1"/>
        <v>-1951</v>
      </c>
      <c r="F45" s="41">
        <f t="shared" si="2"/>
        <v>1.2438750000000001</v>
      </c>
      <c r="G45" s="54" t="s">
        <v>68</v>
      </c>
    </row>
    <row r="46" spans="1:7" ht="16.5" thickBot="1">
      <c r="A46" s="63">
        <v>22</v>
      </c>
      <c r="B46" s="64" t="s">
        <v>62</v>
      </c>
      <c r="C46" s="57">
        <v>120000</v>
      </c>
      <c r="D46" s="57">
        <v>0</v>
      </c>
      <c r="E46" s="52">
        <f t="shared" si="1"/>
        <v>120000</v>
      </c>
      <c r="F46" s="77">
        <f t="shared" si="2"/>
        <v>0</v>
      </c>
      <c r="G46" s="66" t="s">
        <v>24</v>
      </c>
    </row>
    <row r="48" spans="1:7" ht="15.75">
      <c r="B48" s="89" t="s">
        <v>63</v>
      </c>
      <c r="C48" s="90">
        <f>C49+C50+C51+C52</f>
        <v>184099.00999999998</v>
      </c>
    </row>
    <row r="49" spans="2:3" ht="15.75">
      <c r="B49" s="89" t="s">
        <v>64</v>
      </c>
      <c r="C49" s="91">
        <v>92345</v>
      </c>
    </row>
    <row r="50" spans="2:3" ht="15.75">
      <c r="B50" s="89" t="s">
        <v>65</v>
      </c>
      <c r="C50" s="91">
        <v>24000</v>
      </c>
    </row>
    <row r="51" spans="2:3" ht="15.75">
      <c r="B51" s="89" t="s">
        <v>66</v>
      </c>
      <c r="C51" s="91">
        <v>44805.11</v>
      </c>
    </row>
    <row r="52" spans="2:3" ht="15.75">
      <c r="B52" s="89" t="s">
        <v>67</v>
      </c>
      <c r="C52" s="91">
        <v>22948.9</v>
      </c>
    </row>
  </sheetData>
  <mergeCells count="10">
    <mergeCell ref="G20:G23"/>
    <mergeCell ref="G25:G29"/>
    <mergeCell ref="G31:G36"/>
    <mergeCell ref="G38:G40"/>
    <mergeCell ref="A2:B3"/>
    <mergeCell ref="C2:D2"/>
    <mergeCell ref="E2:F2"/>
    <mergeCell ref="G2:G4"/>
    <mergeCell ref="A4:B4"/>
    <mergeCell ref="G5:G8"/>
  </mergeCells>
  <conditionalFormatting sqref="E5:E46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2019-02-06T05:52:10Z</dcterms:modified>
</cp:coreProperties>
</file>